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P:\PTO\Аукционы\Аукционы продажа\Аукционы 2023\№10МФ-П23(Старо-комендантс., Ефремов, Бр.Лапшиных, Западная, Коммунаров, Карабаново)\"/>
    </mc:Choice>
  </mc:AlternateContent>
  <bookViews>
    <workbookView xWindow="0" yWindow="0" windowWidth="28800" windowHeight="12300"/>
  </bookViews>
  <sheets>
    <sheet name="Лист1" sheetId="1" r:id="rId1"/>
    <sheet name="Лист2" sheetId="2" r:id="rId2"/>
  </sheets>
  <definedNames>
    <definedName name="_xlnm._FilterDatabase" localSheetId="0" hidden="1">Лист1!$A$13:$AT$13</definedName>
    <definedName name="_xlnm.Print_Area" localSheetId="0">Лист1!$A$1:$N$24</definedName>
  </definedNames>
  <calcPr calcId="162913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5" i="1" l="1"/>
  <c r="K15" i="1"/>
  <c r="N23" i="1" l="1"/>
  <c r="N17" i="1"/>
  <c r="N19" i="1"/>
  <c r="N21" i="1"/>
  <c r="N14" i="1" l="1"/>
  <c r="K23" i="1"/>
  <c r="K21" i="1"/>
  <c r="K17" i="1"/>
  <c r="K19" i="1"/>
  <c r="K14" i="1"/>
  <c r="M14" i="1" s="1"/>
  <c r="L23" i="1" l="1"/>
  <c r="M23" i="1"/>
  <c r="L17" i="1"/>
  <c r="M17" i="1"/>
  <c r="L19" i="1"/>
  <c r="M19" i="1"/>
  <c r="L21" i="1"/>
  <c r="M21" i="1"/>
  <c r="M15" i="1"/>
  <c r="L15" i="1"/>
  <c r="L14" i="1"/>
</calcChain>
</file>

<file path=xl/sharedStrings.xml><?xml version="1.0" encoding="utf-8"?>
<sst xmlns="http://schemas.openxmlformats.org/spreadsheetml/2006/main" count="88" uniqueCount="58">
  <si>
    <t>Обременение</t>
  </si>
  <si>
    <t>Наименование объекта недвижимого имущества</t>
  </si>
  <si>
    <t>Фотографии объектов недвижимого имущества</t>
  </si>
  <si>
    <t>Адрес объекта недвижимого имущества</t>
  </si>
  <si>
    <t>нет</t>
  </si>
  <si>
    <t>Техническое описание</t>
  </si>
  <si>
    <t>1.</t>
  </si>
  <si>
    <t>2.</t>
  </si>
  <si>
    <t>Характеристики и фотографии объектов недвижимого имущества</t>
  </si>
  <si>
    <t xml:space="preserve">Кадастровый номер </t>
  </si>
  <si>
    <t>Площадь, кв.м</t>
  </si>
  <si>
    <t>Объект</t>
  </si>
  <si>
    <t>ЗУ</t>
  </si>
  <si>
    <t>б/ндс</t>
  </si>
  <si>
    <t>с ндс</t>
  </si>
  <si>
    <t>ндс</t>
  </si>
  <si>
    <t>шаг 5%</t>
  </si>
  <si>
    <t>ОП 10%</t>
  </si>
  <si>
    <t>ИТОГО</t>
  </si>
  <si>
    <t>Предмет сделки: отчуждение по договору купли-продажи  имущества, находящегося в собственности АО "ЖТК"</t>
  </si>
  <si>
    <t>Сведения о земельном участке на котором расположен объект</t>
  </si>
  <si>
    <t>Начальная цена продажи объекта, руб. с учетом НДС в том числе земельные участки за лот</t>
  </si>
  <si>
    <t>Приложение  №1 к Аукционной документации</t>
  </si>
  <si>
    <t>Здание</t>
  </si>
  <si>
    <t>Собственность АО "ЖТК"</t>
  </si>
  <si>
    <t>на проведение открытого аукциона</t>
  </si>
  <si>
    <t>№ лота</t>
  </si>
  <si>
    <t xml:space="preserve">Земельный участок </t>
  </si>
  <si>
    <t>полоса отвода ж/д</t>
  </si>
  <si>
    <t>Цена отсечения продажи лота, руб. с НДС</t>
  </si>
  <si>
    <t>Шаг понижения руб. с учетом НДС</t>
  </si>
  <si>
    <t>Шаг аукциона руб. с учетом НДС</t>
  </si>
  <si>
    <t>Размер обеспечительного платежа, руб. с НДС</t>
  </si>
  <si>
    <t>земельный уасток</t>
  </si>
  <si>
    <t>в электронной форме № 10МФ-П/23</t>
  </si>
  <si>
    <t>33:01:001714:407</t>
  </si>
  <si>
    <t>Владимирская область, р-н Александровский, г. Карабаново, ул. Вокзальная д.61</t>
  </si>
  <si>
    <t xml:space="preserve">Здание </t>
  </si>
  <si>
    <t>71:31:010403:547</t>
  </si>
  <si>
    <t>71:31:010403:11</t>
  </si>
  <si>
    <t>434,8</t>
  </si>
  <si>
    <t>10400</t>
  </si>
  <si>
    <t>Тульская область, г. Узловая, ул. Братьев Лапшиных</t>
  </si>
  <si>
    <t>71:27:010303:476</t>
  </si>
  <si>
    <t>71:27:010303:257</t>
  </si>
  <si>
    <t>303,2</t>
  </si>
  <si>
    <t>Тульская область, г. Ефремов, ул. Успенского, д. 16А</t>
  </si>
  <si>
    <t>67:27:0013205:23</t>
  </si>
  <si>
    <t>67:27:0013204:17</t>
  </si>
  <si>
    <t>Смоленская обл,                        г. Смоленск, ул. Старо-Комендантская, д.4</t>
  </si>
  <si>
    <t>32:28:0042001:72</t>
  </si>
  <si>
    <t>32:28:0042001:30</t>
  </si>
  <si>
    <t>Российская федерация, Брянская область, городской округ город Брянск, город Брянск, улица Западная, дом 1Б</t>
  </si>
  <si>
    <t>Брянская обл., г. Брянск, ул. Западная, 1, Б</t>
  </si>
  <si>
    <t>32:28:0042135:42</t>
  </si>
  <si>
    <t>32:28:0042135:12</t>
  </si>
  <si>
    <t>Российская федерация, Брянская область, городской округ город Брянск, город Брянск, улица Коммунаров, дом 63</t>
  </si>
  <si>
    <t>Брянская область, г. Брянск, ул. Коммунаров, д. 63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</si>
</sst>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_-* #,##0.00\ _р_._-;\-* #,##0.00\ _р_._-;_-* &quot;-&quot;??\ _р_._-;_-@_-"/>
  </numFmts>
  <fonts count="11" x14ac:knownFonts="1">
    <font>
      <sz val="11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theme="1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4"/>
      <color rgb="FF000000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0" fontId="1" fillId="0" borderId="0"/>
    <xf numFmtId="0" fontId="2" fillId="0" borderId="0"/>
    <xf numFmtId="164" fontId="5" fillId="0" borderId="0" applyFont="0" applyFill="0" applyBorder="0" applyAlignment="0" applyProtection="0"/>
  </cellStyleXfs>
  <cellXfs count="96">
    <xf numFmtId="0" fontId="0" fillId="0" borderId="0" xfId="0"/>
    <xf numFmtId="0" fontId="0" fillId="0" borderId="1" xfId="0" applyBorder="1"/>
    <xf numFmtId="4" fontId="0" fillId="0" borderId="1" xfId="0" applyNumberFormat="1" applyBorder="1"/>
    <xf numFmtId="49" fontId="4" fillId="0" borderId="3" xfId="2" applyNumberFormat="1" applyFont="1" applyFill="1" applyBorder="1" applyAlignment="1">
      <alignment horizontal="center" vertical="center" wrapText="1"/>
    </xf>
    <xf numFmtId="4" fontId="0" fillId="0" borderId="1" xfId="0" applyNumberFormat="1" applyFill="1" applyBorder="1" applyAlignment="1">
      <alignment horizontal="center" vertical="center"/>
    </xf>
    <xf numFmtId="0" fontId="6" fillId="0" borderId="0" xfId="0" applyFont="1" applyFill="1" applyAlignment="1">
      <alignment horizontal="justify" vertical="center"/>
    </xf>
    <xf numFmtId="0" fontId="6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justify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/>
    <xf numFmtId="0" fontId="3" fillId="0" borderId="0" xfId="0" applyFont="1" applyFill="1" applyBorder="1"/>
    <xf numFmtId="0" fontId="6" fillId="0" borderId="0" xfId="0" applyFont="1" applyFill="1"/>
    <xf numFmtId="0" fontId="3" fillId="0" borderId="3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6" fillId="0" borderId="0" xfId="0" applyFont="1" applyFill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7" fillId="0" borderId="0" xfId="0" applyFont="1" applyFill="1" applyAlignment="1">
      <alignment horizontal="center" vertical="center"/>
    </xf>
    <xf numFmtId="0" fontId="7" fillId="0" borderId="0" xfId="0" applyFont="1" applyFill="1"/>
    <xf numFmtId="0" fontId="7" fillId="0" borderId="0" xfId="0" applyFont="1" applyFill="1" applyAlignment="1">
      <alignment horizontal="center" vertical="center" wrapText="1"/>
    </xf>
    <xf numFmtId="0" fontId="7" fillId="0" borderId="0" xfId="0" applyFont="1" applyFill="1" applyAlignment="1">
      <alignment horizontal="justify" vertical="center"/>
    </xf>
    <xf numFmtId="0" fontId="8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justify" vertical="center"/>
    </xf>
    <xf numFmtId="3" fontId="3" fillId="0" borderId="0" xfId="0" applyNumberFormat="1" applyFont="1" applyFill="1" applyBorder="1"/>
    <xf numFmtId="0" fontId="9" fillId="0" borderId="0" xfId="0" applyFont="1" applyFill="1" applyAlignment="1">
      <alignment horizontal="center" vertical="center"/>
    </xf>
    <xf numFmtId="0" fontId="9" fillId="0" borderId="0" xfId="0" applyFont="1" applyFill="1"/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center" vertical="center" wrapText="1"/>
    </xf>
    <xf numFmtId="0" fontId="9" fillId="0" borderId="0" xfId="0" applyFont="1" applyFill="1" applyAlignment="1">
      <alignment horizontal="justify" vertical="center"/>
    </xf>
    <xf numFmtId="0" fontId="10" fillId="0" borderId="1" xfId="0" applyFont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/>
    </xf>
    <xf numFmtId="0" fontId="3" fillId="0" borderId="1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 wrapText="1"/>
    </xf>
    <xf numFmtId="2" fontId="7" fillId="0" borderId="0" xfId="4" applyNumberFormat="1" applyFont="1" applyFill="1" applyAlignment="1">
      <alignment horizontal="justify" vertical="center" wrapText="1"/>
    </xf>
    <xf numFmtId="0" fontId="9" fillId="0" borderId="0" xfId="0" applyFont="1" applyFill="1" applyAlignment="1">
      <alignment horizontal="center" wrapText="1"/>
    </xf>
    <xf numFmtId="2" fontId="9" fillId="0" borderId="0" xfId="0" applyNumberFormat="1" applyFont="1" applyFill="1" applyAlignment="1">
      <alignment horizontal="justify" vertical="center" wrapText="1"/>
    </xf>
    <xf numFmtId="2" fontId="6" fillId="0" borderId="0" xfId="0" applyNumberFormat="1" applyFont="1" applyFill="1" applyAlignment="1">
      <alignment horizontal="justify" vertical="center" wrapText="1"/>
    </xf>
    <xf numFmtId="2" fontId="3" fillId="0" borderId="0" xfId="0" applyNumberFormat="1" applyFont="1" applyFill="1" applyAlignment="1">
      <alignment horizontal="justify" vertical="center" wrapText="1"/>
    </xf>
    <xf numFmtId="0" fontId="8" fillId="0" borderId="0" xfId="0" applyFont="1" applyFill="1" applyAlignment="1"/>
    <xf numFmtId="0" fontId="6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64" fontId="6" fillId="0" borderId="1" xfId="4" applyFont="1" applyFill="1" applyBorder="1" applyAlignment="1">
      <alignment horizontal="center" vertical="center"/>
    </xf>
    <xf numFmtId="4" fontId="3" fillId="0" borderId="0" xfId="0" applyNumberFormat="1" applyFont="1" applyFill="1"/>
    <xf numFmtId="0" fontId="8" fillId="0" borderId="0" xfId="0" applyFont="1" applyFill="1" applyAlignment="1">
      <alignment horizontal="right" vertical="center"/>
    </xf>
    <xf numFmtId="0" fontId="3" fillId="0" borderId="1" xfId="0" applyFont="1" applyBorder="1" applyAlignment="1">
      <alignment horizontal="center" vertical="center" wrapText="1"/>
    </xf>
    <xf numFmtId="4" fontId="6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2" fontId="8" fillId="0" borderId="0" xfId="0" applyNumberFormat="1" applyFont="1" applyFill="1" applyAlignment="1">
      <alignment horizontal="right" vertical="center"/>
    </xf>
    <xf numFmtId="0" fontId="6" fillId="0" borderId="1" xfId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4" fontId="3" fillId="0" borderId="1" xfId="0" applyNumberFormat="1" applyFont="1" applyFill="1" applyBorder="1" applyAlignment="1">
      <alignment horizontal="center" vertical="center" wrapText="1"/>
    </xf>
    <xf numFmtId="4" fontId="3" fillId="0" borderId="1" xfId="0" applyNumberFormat="1" applyFont="1" applyFill="1" applyBorder="1" applyAlignment="1">
      <alignment horizontal="center" vertical="center"/>
    </xf>
    <xf numFmtId="4" fontId="3" fillId="0" borderId="1" xfId="0" applyNumberFormat="1" applyFont="1" applyFill="1" applyBorder="1" applyAlignment="1">
      <alignment horizontal="justify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/>
    <xf numFmtId="0" fontId="3" fillId="0" borderId="1" xfId="0" applyFont="1" applyFill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3" fillId="0" borderId="1" xfId="0" applyFont="1" applyFill="1" applyBorder="1" applyAlignment="1">
      <alignment horizontal="justify" vertical="center"/>
    </xf>
    <xf numFmtId="0" fontId="8" fillId="0" borderId="0" xfId="0" applyFont="1" applyFill="1" applyAlignment="1">
      <alignment horizontal="right" vertical="center"/>
    </xf>
    <xf numFmtId="0" fontId="3" fillId="2" borderId="1" xfId="0" applyFont="1" applyFill="1" applyBorder="1" applyAlignment="1">
      <alignment horizontal="center" vertical="center" wrapText="1"/>
    </xf>
    <xf numFmtId="164" fontId="3" fillId="2" borderId="1" xfId="4" applyFont="1" applyFill="1" applyBorder="1" applyAlignment="1">
      <alignment horizontal="center" vertical="center" wrapText="1"/>
    </xf>
    <xf numFmtId="164" fontId="3" fillId="0" borderId="1" xfId="4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wrapText="1"/>
    </xf>
    <xf numFmtId="0" fontId="3" fillId="0" borderId="1" xfId="0" applyFont="1" applyFill="1" applyBorder="1" applyAlignment="1">
      <alignment horizontal="center" vertical="center"/>
    </xf>
    <xf numFmtId="4" fontId="10" fillId="0" borderId="1" xfId="0" applyNumberFormat="1" applyFont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8" fillId="0" borderId="0" xfId="0" applyFont="1" applyFill="1" applyAlignment="1">
      <alignment horizontal="right" vertical="center"/>
    </xf>
    <xf numFmtId="0" fontId="9" fillId="0" borderId="0" xfId="0" applyFont="1" applyFill="1" applyAlignment="1">
      <alignment horizontal="center"/>
    </xf>
    <xf numFmtId="0" fontId="3" fillId="0" borderId="4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4" fontId="10" fillId="0" borderId="3" xfId="0" applyNumberFormat="1" applyFont="1" applyBorder="1" applyAlignment="1">
      <alignment horizontal="center" vertical="center" wrapText="1"/>
    </xf>
    <xf numFmtId="4" fontId="10" fillId="0" borderId="5" xfId="0" applyNumberFormat="1" applyFont="1" applyBorder="1" applyAlignment="1">
      <alignment horizontal="center" vertical="center" wrapText="1"/>
    </xf>
    <xf numFmtId="4" fontId="6" fillId="0" borderId="3" xfId="0" applyNumberFormat="1" applyFont="1" applyFill="1" applyBorder="1" applyAlignment="1">
      <alignment horizontal="center" vertical="center"/>
    </xf>
    <xf numFmtId="4" fontId="6" fillId="0" borderId="5" xfId="0" applyNumberFormat="1" applyFont="1" applyFill="1" applyBorder="1" applyAlignment="1">
      <alignment horizontal="center" vertical="center"/>
    </xf>
    <xf numFmtId="164" fontId="6" fillId="0" borderId="3" xfId="4" applyFont="1" applyFill="1" applyBorder="1" applyAlignment="1">
      <alignment horizontal="center" vertical="center"/>
    </xf>
    <xf numFmtId="164" fontId="6" fillId="0" borderId="5" xfId="4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/>
    </xf>
    <xf numFmtId="0" fontId="3" fillId="0" borderId="6" xfId="0" applyFont="1" applyFill="1" applyBorder="1" applyAlignment="1">
      <alignment horizontal="center"/>
    </xf>
    <xf numFmtId="0" fontId="3" fillId="0" borderId="8" xfId="0" applyFont="1" applyFill="1" applyBorder="1" applyAlignment="1">
      <alignment horizontal="center"/>
    </xf>
    <xf numFmtId="0" fontId="3" fillId="0" borderId="9" xfId="0" applyFont="1" applyFill="1" applyBorder="1" applyAlignment="1">
      <alignment horizontal="center"/>
    </xf>
    <xf numFmtId="4" fontId="3" fillId="0" borderId="3" xfId="0" applyNumberFormat="1" applyFont="1" applyFill="1" applyBorder="1" applyAlignment="1">
      <alignment horizontal="center" vertical="center" wrapText="1"/>
    </xf>
    <xf numFmtId="4" fontId="3" fillId="0" borderId="5" xfId="0" applyNumberFormat="1" applyFont="1" applyFill="1" applyBorder="1" applyAlignment="1">
      <alignment horizontal="center" vertical="center" wrapText="1"/>
    </xf>
    <xf numFmtId="4" fontId="3" fillId="0" borderId="7" xfId="0" applyNumberFormat="1" applyFont="1" applyFill="1" applyBorder="1" applyAlignment="1">
      <alignment horizontal="center"/>
    </xf>
    <xf numFmtId="4" fontId="3" fillId="0" borderId="6" xfId="0" applyNumberFormat="1" applyFont="1" applyFill="1" applyBorder="1" applyAlignment="1">
      <alignment horizontal="center"/>
    </xf>
    <xf numFmtId="4" fontId="3" fillId="0" borderId="8" xfId="0" applyNumberFormat="1" applyFont="1" applyFill="1" applyBorder="1" applyAlignment="1">
      <alignment horizontal="center"/>
    </xf>
    <xf numFmtId="4" fontId="3" fillId="0" borderId="9" xfId="0" applyNumberFormat="1" applyFont="1" applyFill="1" applyBorder="1" applyAlignment="1">
      <alignment horizontal="center"/>
    </xf>
    <xf numFmtId="164" fontId="3" fillId="0" borderId="3" xfId="0" applyNumberFormat="1" applyFont="1" applyFill="1" applyBorder="1" applyAlignment="1">
      <alignment horizontal="center" vertical="center"/>
    </xf>
    <xf numFmtId="164" fontId="3" fillId="0" borderId="5" xfId="0" applyNumberFormat="1" applyFont="1" applyFill="1" applyBorder="1" applyAlignment="1">
      <alignment horizontal="center" vertical="center"/>
    </xf>
    <xf numFmtId="164" fontId="3" fillId="0" borderId="3" xfId="0" applyNumberFormat="1" applyFont="1" applyFill="1" applyBorder="1" applyAlignment="1">
      <alignment horizontal="center" vertical="center" wrapText="1"/>
    </xf>
    <xf numFmtId="164" fontId="3" fillId="0" borderId="5" xfId="0" applyNumberFormat="1" applyFont="1" applyFill="1" applyBorder="1" applyAlignment="1">
      <alignment horizontal="center" vertical="center" wrapText="1"/>
    </xf>
  </cellXfs>
  <cellStyles count="5">
    <cellStyle name="Обычный" xfId="0" builtinId="0"/>
    <cellStyle name="Обычный 2 2" xfId="2"/>
    <cellStyle name="Обычный 26" xfId="3"/>
    <cellStyle name="Обычный 6" xfId="1"/>
    <cellStyle name="Финансовый" xfId="4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294411</xdr:colOff>
      <xdr:row>13</xdr:row>
      <xdr:rowOff>15792</xdr:rowOff>
    </xdr:from>
    <xdr:to>
      <xdr:col>2</xdr:col>
      <xdr:colOff>2060864</xdr:colOff>
      <xdr:row>13</xdr:row>
      <xdr:rowOff>2371063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3238502" y="5159292"/>
          <a:ext cx="1766453" cy="2355271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</xdr:colOff>
      <xdr:row>12</xdr:row>
      <xdr:rowOff>188597</xdr:rowOff>
    </xdr:from>
    <xdr:to>
      <xdr:col>2</xdr:col>
      <xdr:colOff>0</xdr:colOff>
      <xdr:row>13</xdr:row>
      <xdr:rowOff>2388007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0800000" flipV="1">
          <a:off x="536863" y="5124279"/>
          <a:ext cx="2407228" cy="2407228"/>
        </a:xfrm>
        <a:prstGeom prst="rect">
          <a:avLst/>
        </a:prstGeom>
      </xdr:spPr>
    </xdr:pic>
    <xdr:clientData/>
  </xdr:twoCellAnchor>
  <xdr:twoCellAnchor editAs="oneCell">
    <xdr:from>
      <xdr:col>1</xdr:col>
      <xdr:colOff>17319</xdr:colOff>
      <xdr:row>14</xdr:row>
      <xdr:rowOff>30307</xdr:rowOff>
    </xdr:from>
    <xdr:to>
      <xdr:col>2</xdr:col>
      <xdr:colOff>640773</xdr:colOff>
      <xdr:row>14</xdr:row>
      <xdr:rowOff>1754548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9546" y="7598352"/>
          <a:ext cx="3065318" cy="17242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1902678</xdr:colOff>
      <xdr:row>14</xdr:row>
      <xdr:rowOff>1749137</xdr:rowOff>
    </xdr:from>
    <xdr:to>
      <xdr:col>2</xdr:col>
      <xdr:colOff>2753592</xdr:colOff>
      <xdr:row>15</xdr:row>
      <xdr:rowOff>1765596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04905" y="9317182"/>
          <a:ext cx="3292778" cy="1852187"/>
        </a:xfrm>
        <a:prstGeom prst="rect">
          <a:avLst/>
        </a:prstGeom>
      </xdr:spPr>
    </xdr:pic>
    <xdr:clientData/>
  </xdr:twoCellAnchor>
  <xdr:twoCellAnchor editAs="oneCell">
    <xdr:from>
      <xdr:col>1</xdr:col>
      <xdr:colOff>17319</xdr:colOff>
      <xdr:row>16</xdr:row>
      <xdr:rowOff>34636</xdr:rowOff>
    </xdr:from>
    <xdr:to>
      <xdr:col>2</xdr:col>
      <xdr:colOff>69273</xdr:colOff>
      <xdr:row>17</xdr:row>
      <xdr:rowOff>242454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9546" y="11204863"/>
          <a:ext cx="2493818" cy="187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2355274</xdr:colOff>
      <xdr:row>16</xdr:row>
      <xdr:rowOff>1489364</xdr:rowOff>
    </xdr:from>
    <xdr:to>
      <xdr:col>2</xdr:col>
      <xdr:colOff>2553790</xdr:colOff>
      <xdr:row>18</xdr:row>
      <xdr:rowOff>23331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57501" y="12659591"/>
          <a:ext cx="2640380" cy="1980285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</xdr:colOff>
      <xdr:row>18</xdr:row>
      <xdr:rowOff>0</xdr:rowOff>
    </xdr:from>
    <xdr:to>
      <xdr:col>1</xdr:col>
      <xdr:colOff>2269647</xdr:colOff>
      <xdr:row>18</xdr:row>
      <xdr:rowOff>1644297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54181" y="14616545"/>
          <a:ext cx="2217693" cy="1644297"/>
        </a:xfrm>
        <a:prstGeom prst="rect">
          <a:avLst/>
        </a:prstGeom>
      </xdr:spPr>
    </xdr:pic>
    <xdr:clientData/>
  </xdr:twoCellAnchor>
  <xdr:twoCellAnchor editAs="oneCell">
    <xdr:from>
      <xdr:col>1</xdr:col>
      <xdr:colOff>178955</xdr:colOff>
      <xdr:row>18</xdr:row>
      <xdr:rowOff>1679864</xdr:rowOff>
    </xdr:from>
    <xdr:to>
      <xdr:col>2</xdr:col>
      <xdr:colOff>1223632</xdr:colOff>
      <xdr:row>20</xdr:row>
      <xdr:rowOff>4224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1182" y="16296409"/>
          <a:ext cx="3486541" cy="1961179"/>
        </a:xfrm>
        <a:prstGeom prst="rect">
          <a:avLst/>
        </a:prstGeom>
      </xdr:spPr>
    </xdr:pic>
    <xdr:clientData/>
  </xdr:twoCellAnchor>
  <xdr:twoCellAnchor editAs="oneCell">
    <xdr:from>
      <xdr:col>1</xdr:col>
      <xdr:colOff>69276</xdr:colOff>
      <xdr:row>21</xdr:row>
      <xdr:rowOff>138545</xdr:rowOff>
    </xdr:from>
    <xdr:to>
      <xdr:col>1</xdr:col>
      <xdr:colOff>2355276</xdr:colOff>
      <xdr:row>21</xdr:row>
      <xdr:rowOff>1853045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1503" y="20210318"/>
          <a:ext cx="2286000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</xdr:colOff>
      <xdr:row>20</xdr:row>
      <xdr:rowOff>25979</xdr:rowOff>
    </xdr:from>
    <xdr:to>
      <xdr:col>2</xdr:col>
      <xdr:colOff>206293</xdr:colOff>
      <xdr:row>21</xdr:row>
      <xdr:rowOff>154722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4181" y="18279343"/>
          <a:ext cx="2596203" cy="1947152"/>
        </a:xfrm>
        <a:prstGeom prst="rect">
          <a:avLst/>
        </a:prstGeom>
      </xdr:spPr>
    </xdr:pic>
    <xdr:clientData/>
  </xdr:twoCellAnchor>
  <xdr:twoCellAnchor editAs="oneCell">
    <xdr:from>
      <xdr:col>2</xdr:col>
      <xdr:colOff>63498</xdr:colOff>
      <xdr:row>22</xdr:row>
      <xdr:rowOff>69273</xdr:rowOff>
    </xdr:from>
    <xdr:to>
      <xdr:col>2</xdr:col>
      <xdr:colOff>2199409</xdr:colOff>
      <xdr:row>23</xdr:row>
      <xdr:rowOff>303069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07589" y="22098000"/>
          <a:ext cx="2135911" cy="1601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2</xdr:col>
      <xdr:colOff>34636</xdr:colOff>
      <xdr:row>23</xdr:row>
      <xdr:rowOff>1933864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02227" y="22028727"/>
          <a:ext cx="2476500" cy="330200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23</xdr:row>
      <xdr:rowOff>311729</xdr:rowOff>
    </xdr:from>
    <xdr:to>
      <xdr:col>2</xdr:col>
      <xdr:colOff>1974272</xdr:colOff>
      <xdr:row>23</xdr:row>
      <xdr:rowOff>2095500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34592" y="23708593"/>
          <a:ext cx="1783771" cy="1783771"/>
        </a:xfrm>
        <a:prstGeom prst="rect">
          <a:avLst/>
        </a:prstGeom>
      </xdr:spPr>
    </xdr:pic>
    <xdr:clientData/>
  </xdr:twoCellAnchor>
  <xdr:twoCellAnchor editAs="oneCell">
    <xdr:from>
      <xdr:col>1</xdr:col>
      <xdr:colOff>2303313</xdr:colOff>
      <xdr:row>18</xdr:row>
      <xdr:rowOff>69271</xdr:rowOff>
    </xdr:from>
    <xdr:to>
      <xdr:col>2</xdr:col>
      <xdr:colOff>2601575</xdr:colOff>
      <xdr:row>18</xdr:row>
      <xdr:rowOff>1610592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05540" y="14685816"/>
          <a:ext cx="2740126" cy="1541321"/>
        </a:xfrm>
        <a:prstGeom prst="rect">
          <a:avLst/>
        </a:prstGeom>
      </xdr:spPr>
    </xdr:pic>
    <xdr:clientData/>
  </xdr:twoCellAnchor>
  <xdr:twoCellAnchor editAs="oneCell">
    <xdr:from>
      <xdr:col>2</xdr:col>
      <xdr:colOff>86592</xdr:colOff>
      <xdr:row>20</xdr:row>
      <xdr:rowOff>1808607</xdr:rowOff>
    </xdr:from>
    <xdr:to>
      <xdr:col>2</xdr:col>
      <xdr:colOff>2662752</xdr:colOff>
      <xdr:row>21</xdr:row>
      <xdr:rowOff>1922318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30683" y="20061971"/>
          <a:ext cx="2576160" cy="19321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24"/>
  <sheetViews>
    <sheetView tabSelected="1" zoomScale="55" zoomScaleNormal="55" zoomScaleSheetLayoutView="55" zoomScalePageLayoutView="55" workbookViewId="0">
      <selection activeCell="E12" sqref="E12"/>
    </sheetView>
  </sheetViews>
  <sheetFormatPr defaultColWidth="9.140625" defaultRowHeight="15.75" x14ac:dyDescent="0.25"/>
  <cols>
    <col min="1" max="1" width="7.42578125" style="9" customWidth="1"/>
    <col min="2" max="2" width="36.7109375" style="10" customWidth="1"/>
    <col min="3" max="3" width="42.28515625" style="10" customWidth="1"/>
    <col min="4" max="5" width="27.85546875" style="14" customWidth="1"/>
    <col min="6" max="6" width="16.28515625" style="9" customWidth="1"/>
    <col min="7" max="7" width="19.42578125" style="7" customWidth="1"/>
    <col min="8" max="8" width="15.42578125" style="9" customWidth="1"/>
    <col min="9" max="9" width="29.42578125" style="7" customWidth="1"/>
    <col min="10" max="10" width="25.5703125" style="40" customWidth="1"/>
    <col min="11" max="11" width="23.28515625" style="14" customWidth="1"/>
    <col min="12" max="13" width="24.28515625" style="14" customWidth="1"/>
    <col min="14" max="14" width="21" style="14" customWidth="1"/>
    <col min="15" max="15" width="9.140625" style="10"/>
    <col min="16" max="16" width="40.5703125" style="10" customWidth="1"/>
    <col min="17" max="17" width="47.85546875" style="10" customWidth="1"/>
    <col min="18" max="18" width="23.5703125" style="10" customWidth="1"/>
    <col min="19" max="19" width="27.28515625" style="10" customWidth="1"/>
    <col min="20" max="20" width="19" style="10" customWidth="1"/>
    <col min="21" max="16384" width="9.140625" style="10"/>
  </cols>
  <sheetData>
    <row r="1" spans="1:17" s="41" customFormat="1" ht="26.25" x14ac:dyDescent="0.4">
      <c r="A1" s="21"/>
      <c r="D1" s="21"/>
      <c r="E1" s="21"/>
      <c r="F1" s="21"/>
      <c r="G1" s="22"/>
      <c r="H1" s="21"/>
      <c r="I1" s="46"/>
      <c r="J1" s="50"/>
      <c r="K1" s="46"/>
      <c r="L1" s="46"/>
      <c r="M1" s="61"/>
      <c r="N1" s="46" t="s">
        <v>22</v>
      </c>
    </row>
    <row r="2" spans="1:17" s="41" customFormat="1" ht="26.25" x14ac:dyDescent="0.4">
      <c r="A2" s="21"/>
      <c r="D2" s="21"/>
      <c r="E2" s="21"/>
      <c r="F2" s="21"/>
      <c r="G2" s="22"/>
      <c r="H2" s="21"/>
      <c r="I2" s="46"/>
      <c r="J2" s="50"/>
      <c r="K2" s="46"/>
      <c r="L2" s="46"/>
      <c r="M2" s="61"/>
      <c r="N2" s="46" t="s">
        <v>25</v>
      </c>
    </row>
    <row r="3" spans="1:17" s="18" customFormat="1" ht="26.25" x14ac:dyDescent="0.3">
      <c r="A3" s="17"/>
      <c r="D3" s="19"/>
      <c r="E3" s="19"/>
      <c r="F3" s="17"/>
      <c r="G3" s="20"/>
      <c r="H3" s="17"/>
      <c r="I3" s="70" t="s">
        <v>34</v>
      </c>
      <c r="J3" s="70"/>
      <c r="K3" s="70"/>
      <c r="L3" s="70"/>
      <c r="M3" s="70"/>
      <c r="N3" s="70"/>
    </row>
    <row r="4" spans="1:17" s="18" customFormat="1" ht="20.25" x14ac:dyDescent="0.3">
      <c r="A4" s="17"/>
      <c r="D4" s="19"/>
      <c r="E4" s="19"/>
      <c r="F4" s="17"/>
      <c r="G4" s="20"/>
      <c r="H4" s="17"/>
      <c r="I4" s="20"/>
      <c r="J4" s="36"/>
      <c r="K4" s="19"/>
      <c r="L4" s="19"/>
      <c r="M4" s="19"/>
      <c r="N4" s="19"/>
    </row>
    <row r="5" spans="1:17" s="18" customFormat="1" ht="20.25" x14ac:dyDescent="0.3">
      <c r="A5" s="17"/>
      <c r="D5" s="19"/>
      <c r="E5" s="19"/>
      <c r="F5" s="17"/>
      <c r="G5" s="20"/>
      <c r="H5" s="17"/>
      <c r="I5" s="20"/>
      <c r="J5" s="36"/>
      <c r="K5" s="19"/>
      <c r="L5" s="19"/>
      <c r="M5" s="19"/>
      <c r="N5" s="19"/>
    </row>
    <row r="6" spans="1:17" s="25" customFormat="1" ht="23.25" x14ac:dyDescent="0.35">
      <c r="A6" s="24"/>
      <c r="C6" s="71" t="s">
        <v>5</v>
      </c>
      <c r="D6" s="71"/>
      <c r="E6" s="71"/>
      <c r="F6" s="71"/>
      <c r="G6" s="71"/>
      <c r="H6" s="71"/>
      <c r="I6" s="71"/>
      <c r="J6" s="71"/>
      <c r="K6" s="27"/>
      <c r="L6" s="27"/>
      <c r="M6" s="27"/>
      <c r="N6" s="27"/>
    </row>
    <row r="7" spans="1:17" s="25" customFormat="1" ht="23.25" x14ac:dyDescent="0.35">
      <c r="A7" s="24"/>
      <c r="C7" s="26"/>
      <c r="D7" s="26"/>
      <c r="E7" s="26"/>
      <c r="F7" s="26"/>
      <c r="G7" s="26"/>
      <c r="H7" s="26"/>
      <c r="I7" s="26"/>
      <c r="J7" s="37"/>
      <c r="K7" s="27"/>
      <c r="L7" s="27"/>
      <c r="M7" s="27"/>
      <c r="N7" s="27"/>
    </row>
    <row r="8" spans="1:17" s="25" customFormat="1" ht="23.25" x14ac:dyDescent="0.35">
      <c r="A8" s="24"/>
      <c r="C8" s="26"/>
      <c r="D8" s="27"/>
      <c r="E8" s="27"/>
      <c r="F8" s="24"/>
      <c r="G8" s="28"/>
      <c r="H8" s="24"/>
      <c r="I8" s="28"/>
      <c r="J8" s="38"/>
      <c r="K8" s="27"/>
      <c r="L8" s="27"/>
      <c r="M8" s="27"/>
      <c r="N8" s="27"/>
    </row>
    <row r="9" spans="1:17" s="25" customFormat="1" ht="19.5" customHeight="1" x14ac:dyDescent="0.35">
      <c r="A9" s="24" t="s">
        <v>6</v>
      </c>
      <c r="B9" s="25" t="s">
        <v>19</v>
      </c>
      <c r="C9" s="26"/>
      <c r="D9" s="27"/>
      <c r="E9" s="27"/>
      <c r="F9" s="24"/>
      <c r="G9" s="28"/>
      <c r="H9" s="24"/>
      <c r="I9" s="28"/>
      <c r="J9" s="38"/>
      <c r="K9" s="27"/>
      <c r="L9" s="27"/>
      <c r="M9" s="27"/>
      <c r="N9" s="27"/>
    </row>
    <row r="10" spans="1:17" s="25" customFormat="1" ht="23.25" x14ac:dyDescent="0.35">
      <c r="A10" s="24" t="s">
        <v>7</v>
      </c>
      <c r="B10" s="25" t="s">
        <v>8</v>
      </c>
      <c r="C10" s="26"/>
      <c r="D10" s="27"/>
      <c r="E10" s="27"/>
      <c r="F10" s="24"/>
      <c r="G10" s="28"/>
      <c r="H10" s="24"/>
      <c r="I10" s="28"/>
      <c r="J10" s="38"/>
      <c r="K10" s="27"/>
      <c r="L10" s="27"/>
      <c r="M10" s="27"/>
      <c r="N10" s="27"/>
    </row>
    <row r="11" spans="1:17" s="12" customFormat="1" ht="18.75" x14ac:dyDescent="0.3">
      <c r="A11" s="42"/>
      <c r="D11" s="15"/>
      <c r="E11" s="15"/>
      <c r="F11" s="6"/>
      <c r="G11" s="5"/>
      <c r="H11" s="6"/>
      <c r="I11" s="5"/>
      <c r="J11" s="39"/>
      <c r="K11" s="15"/>
      <c r="L11" s="15"/>
      <c r="M11" s="15"/>
      <c r="N11" s="15"/>
    </row>
    <row r="12" spans="1:17" s="33" customFormat="1" ht="138.75" customHeight="1" x14ac:dyDescent="0.3">
      <c r="A12" s="52" t="s">
        <v>26</v>
      </c>
      <c r="B12" s="35" t="s">
        <v>2</v>
      </c>
      <c r="C12" s="32"/>
      <c r="D12" s="31" t="s">
        <v>1</v>
      </c>
      <c r="E12" s="31" t="s">
        <v>20</v>
      </c>
      <c r="F12" s="30" t="s">
        <v>0</v>
      </c>
      <c r="G12" s="31" t="s">
        <v>9</v>
      </c>
      <c r="H12" s="31" t="s">
        <v>10</v>
      </c>
      <c r="I12" s="31" t="s">
        <v>3</v>
      </c>
      <c r="J12" s="49" t="s">
        <v>21</v>
      </c>
      <c r="K12" s="62" t="s">
        <v>29</v>
      </c>
      <c r="L12" s="63" t="s">
        <v>30</v>
      </c>
      <c r="M12" s="64" t="s">
        <v>31</v>
      </c>
      <c r="N12" s="49" t="s">
        <v>32</v>
      </c>
    </row>
    <row r="13" spans="1:17" s="9" customFormat="1" x14ac:dyDescent="0.25">
      <c r="A13" s="34">
        <v>1</v>
      </c>
      <c r="B13" s="72">
        <v>2</v>
      </c>
      <c r="C13" s="73"/>
      <c r="D13" s="16">
        <v>3</v>
      </c>
      <c r="E13" s="16">
        <v>4</v>
      </c>
      <c r="F13" s="8">
        <v>5</v>
      </c>
      <c r="G13" s="16">
        <v>6</v>
      </c>
      <c r="H13" s="13">
        <v>7</v>
      </c>
      <c r="I13" s="16">
        <v>8</v>
      </c>
      <c r="J13" s="49">
        <v>9</v>
      </c>
      <c r="K13" s="16">
        <v>10</v>
      </c>
      <c r="L13" s="16">
        <v>11</v>
      </c>
      <c r="M13" s="16"/>
      <c r="N13" s="16">
        <v>12</v>
      </c>
    </row>
    <row r="14" spans="1:17" s="11" customFormat="1" ht="191.25" customHeight="1" x14ac:dyDescent="0.25">
      <c r="A14" s="43">
        <v>1</v>
      </c>
      <c r="B14" s="57"/>
      <c r="C14" s="57"/>
      <c r="D14" s="29" t="s">
        <v>23</v>
      </c>
      <c r="E14" s="69" t="s">
        <v>28</v>
      </c>
      <c r="F14" s="51" t="s">
        <v>4</v>
      </c>
      <c r="G14" s="58" t="s">
        <v>35</v>
      </c>
      <c r="H14" s="47">
        <v>163.9</v>
      </c>
      <c r="I14" s="47" t="s">
        <v>36</v>
      </c>
      <c r="J14" s="68">
        <v>2422000</v>
      </c>
      <c r="K14" s="48">
        <f>J14/2</f>
        <v>1211000</v>
      </c>
      <c r="L14" s="44">
        <f>K14*0.1</f>
        <v>121100</v>
      </c>
      <c r="M14" s="44">
        <f t="shared" ref="M14" si="0">K14*0.05</f>
        <v>60550</v>
      </c>
      <c r="N14" s="44">
        <f t="shared" ref="N14" si="1">J14*0.1</f>
        <v>242200</v>
      </c>
      <c r="P14" s="23"/>
      <c r="Q14" s="23"/>
    </row>
    <row r="15" spans="1:17" s="45" customFormat="1" ht="144" customHeight="1" x14ac:dyDescent="0.25">
      <c r="A15" s="74">
        <v>2</v>
      </c>
      <c r="B15" s="88"/>
      <c r="C15" s="89"/>
      <c r="D15" s="53" t="s">
        <v>37</v>
      </c>
      <c r="E15" s="53" t="s">
        <v>24</v>
      </c>
      <c r="F15" s="54" t="s">
        <v>4</v>
      </c>
      <c r="G15" s="59" t="s">
        <v>38</v>
      </c>
      <c r="H15" s="56" t="s">
        <v>40</v>
      </c>
      <c r="I15" s="53" t="s">
        <v>42</v>
      </c>
      <c r="J15" s="86">
        <v>2038000</v>
      </c>
      <c r="K15" s="78">
        <f>J15/2</f>
        <v>1019000</v>
      </c>
      <c r="L15" s="80">
        <f t="shared" ref="L15:L21" si="2">K15*0.1</f>
        <v>101900</v>
      </c>
      <c r="M15" s="80">
        <f t="shared" ref="M15:M21" si="3">K15*0.05</f>
        <v>50950</v>
      </c>
      <c r="N15" s="80">
        <f>J15*0.1</f>
        <v>203800</v>
      </c>
    </row>
    <row r="16" spans="1:17" s="45" customFormat="1" ht="139.5" customHeight="1" x14ac:dyDescent="0.25">
      <c r="A16" s="75"/>
      <c r="B16" s="90"/>
      <c r="C16" s="91"/>
      <c r="D16" s="53" t="s">
        <v>27</v>
      </c>
      <c r="E16" s="53" t="s">
        <v>24</v>
      </c>
      <c r="F16" s="54" t="s">
        <v>4</v>
      </c>
      <c r="G16" s="55" t="s">
        <v>39</v>
      </c>
      <c r="H16" s="56" t="s">
        <v>41</v>
      </c>
      <c r="I16" s="53" t="s">
        <v>42</v>
      </c>
      <c r="J16" s="87"/>
      <c r="K16" s="79"/>
      <c r="L16" s="81"/>
      <c r="M16" s="81"/>
      <c r="N16" s="81"/>
    </row>
    <row r="17" spans="1:14" s="45" customFormat="1" ht="130.5" customHeight="1" x14ac:dyDescent="0.25">
      <c r="A17" s="74">
        <v>3</v>
      </c>
      <c r="B17" s="88"/>
      <c r="C17" s="89"/>
      <c r="D17" s="49" t="s">
        <v>23</v>
      </c>
      <c r="E17" s="53" t="s">
        <v>24</v>
      </c>
      <c r="F17" s="54" t="s">
        <v>4</v>
      </c>
      <c r="G17" s="55" t="s">
        <v>43</v>
      </c>
      <c r="H17" s="56" t="s">
        <v>45</v>
      </c>
      <c r="I17" s="53" t="s">
        <v>46</v>
      </c>
      <c r="J17" s="86">
        <v>1457646.35</v>
      </c>
      <c r="K17" s="78">
        <f t="shared" ref="K17:K23" si="4">J17/2</f>
        <v>728823.17500000005</v>
      </c>
      <c r="L17" s="80">
        <f t="shared" si="2"/>
        <v>72882.317500000005</v>
      </c>
      <c r="M17" s="80">
        <f t="shared" si="3"/>
        <v>36441.158750000002</v>
      </c>
      <c r="N17" s="80">
        <f t="shared" ref="N17:N21" si="5">J17*0.1</f>
        <v>145764.63500000001</v>
      </c>
    </row>
    <row r="18" spans="1:14" s="45" customFormat="1" ht="141" customHeight="1" x14ac:dyDescent="0.25">
      <c r="A18" s="75"/>
      <c r="B18" s="90"/>
      <c r="C18" s="91"/>
      <c r="D18" s="53" t="s">
        <v>27</v>
      </c>
      <c r="E18" s="53" t="s">
        <v>24</v>
      </c>
      <c r="F18" s="54" t="s">
        <v>4</v>
      </c>
      <c r="G18" s="55" t="s">
        <v>44</v>
      </c>
      <c r="H18" s="54">
        <v>820</v>
      </c>
      <c r="I18" s="53" t="s">
        <v>46</v>
      </c>
      <c r="J18" s="87"/>
      <c r="K18" s="79"/>
      <c r="L18" s="81"/>
      <c r="M18" s="81"/>
      <c r="N18" s="81"/>
    </row>
    <row r="19" spans="1:14" ht="142.5" customHeight="1" x14ac:dyDescent="0.25">
      <c r="A19" s="74">
        <v>4</v>
      </c>
      <c r="B19" s="82"/>
      <c r="C19" s="83"/>
      <c r="D19" s="49" t="s">
        <v>23</v>
      </c>
      <c r="E19" s="53" t="s">
        <v>24</v>
      </c>
      <c r="F19" s="51" t="s">
        <v>4</v>
      </c>
      <c r="G19" s="60" t="s">
        <v>47</v>
      </c>
      <c r="H19" s="67">
        <v>193.5</v>
      </c>
      <c r="I19" s="49" t="s">
        <v>49</v>
      </c>
      <c r="J19" s="94">
        <v>4850000</v>
      </c>
      <c r="K19" s="78">
        <f t="shared" si="4"/>
        <v>2425000</v>
      </c>
      <c r="L19" s="80">
        <f t="shared" si="2"/>
        <v>242500</v>
      </c>
      <c r="M19" s="80">
        <f t="shared" si="3"/>
        <v>121250</v>
      </c>
      <c r="N19" s="80">
        <f t="shared" si="5"/>
        <v>485000</v>
      </c>
    </row>
    <row r="20" spans="1:14" ht="142.5" customHeight="1" x14ac:dyDescent="0.25">
      <c r="A20" s="75"/>
      <c r="B20" s="84"/>
      <c r="C20" s="85"/>
      <c r="D20" s="53" t="s">
        <v>27</v>
      </c>
      <c r="E20" s="53" t="s">
        <v>24</v>
      </c>
      <c r="F20" s="51" t="s">
        <v>4</v>
      </c>
      <c r="G20" s="66" t="s">
        <v>48</v>
      </c>
      <c r="H20" s="47">
        <v>315</v>
      </c>
      <c r="I20" s="47" t="s">
        <v>49</v>
      </c>
      <c r="J20" s="95"/>
      <c r="K20" s="79"/>
      <c r="L20" s="81"/>
      <c r="M20" s="81"/>
      <c r="N20" s="81"/>
    </row>
    <row r="21" spans="1:14" ht="142.5" customHeight="1" x14ac:dyDescent="0.25">
      <c r="A21" s="74">
        <v>5</v>
      </c>
      <c r="B21" s="82"/>
      <c r="C21" s="83"/>
      <c r="D21" s="49" t="s">
        <v>23</v>
      </c>
      <c r="E21" s="53" t="s">
        <v>24</v>
      </c>
      <c r="F21" s="43" t="s">
        <v>4</v>
      </c>
      <c r="G21" s="60" t="s">
        <v>50</v>
      </c>
      <c r="H21" s="67">
        <v>122.5</v>
      </c>
      <c r="I21" s="49" t="s">
        <v>52</v>
      </c>
      <c r="J21" s="92">
        <v>2082000</v>
      </c>
      <c r="K21" s="78">
        <f t="shared" si="4"/>
        <v>1041000</v>
      </c>
      <c r="L21" s="80">
        <f t="shared" si="2"/>
        <v>104100</v>
      </c>
      <c r="M21" s="80">
        <f t="shared" si="3"/>
        <v>52050</v>
      </c>
      <c r="N21" s="80">
        <f t="shared" si="5"/>
        <v>208200</v>
      </c>
    </row>
    <row r="22" spans="1:14" ht="153.75" customHeight="1" x14ac:dyDescent="0.25">
      <c r="A22" s="75"/>
      <c r="B22" s="84"/>
      <c r="C22" s="85"/>
      <c r="D22" s="53" t="s">
        <v>27</v>
      </c>
      <c r="E22" s="53" t="s">
        <v>24</v>
      </c>
      <c r="F22" s="43" t="s">
        <v>4</v>
      </c>
      <c r="G22" s="60" t="s">
        <v>51</v>
      </c>
      <c r="H22" s="67">
        <v>428</v>
      </c>
      <c r="I22" s="49" t="s">
        <v>53</v>
      </c>
      <c r="J22" s="93"/>
      <c r="K22" s="79"/>
      <c r="L22" s="81"/>
      <c r="M22" s="81"/>
      <c r="N22" s="81"/>
    </row>
    <row r="23" spans="1:14" ht="107.25" customHeight="1" x14ac:dyDescent="0.25">
      <c r="A23" s="74">
        <v>6</v>
      </c>
      <c r="B23" s="82"/>
      <c r="C23" s="83"/>
      <c r="D23" s="29" t="s">
        <v>23</v>
      </c>
      <c r="E23" s="65" t="s">
        <v>24</v>
      </c>
      <c r="F23" s="51" t="s">
        <v>4</v>
      </c>
      <c r="G23" s="66" t="s">
        <v>54</v>
      </c>
      <c r="H23" s="47">
        <v>273.3</v>
      </c>
      <c r="I23" s="47" t="s">
        <v>56</v>
      </c>
      <c r="J23" s="76">
        <v>3752975.73</v>
      </c>
      <c r="K23" s="78">
        <f t="shared" si="4"/>
        <v>1876487.865</v>
      </c>
      <c r="L23" s="80">
        <f t="shared" ref="L23" si="6">K23*0.1</f>
        <v>187648.78650000002</v>
      </c>
      <c r="M23" s="80">
        <f t="shared" ref="M23" si="7">K23*0.05</f>
        <v>93824.393250000008</v>
      </c>
      <c r="N23" s="80">
        <f t="shared" ref="N23" si="8">J23*0.1</f>
        <v>375297.57300000003</v>
      </c>
    </row>
    <row r="24" spans="1:14" ht="168.75" customHeight="1" x14ac:dyDescent="0.25">
      <c r="A24" s="75"/>
      <c r="B24" s="84"/>
      <c r="C24" s="85"/>
      <c r="D24" s="29" t="s">
        <v>33</v>
      </c>
      <c r="E24" s="65" t="s">
        <v>24</v>
      </c>
      <c r="F24" s="51" t="s">
        <v>4</v>
      </c>
      <c r="G24" s="66" t="s">
        <v>55</v>
      </c>
      <c r="H24" s="47">
        <v>587</v>
      </c>
      <c r="I24" s="47" t="s">
        <v>57</v>
      </c>
      <c r="J24" s="77"/>
      <c r="K24" s="79"/>
      <c r="L24" s="81"/>
      <c r="M24" s="81"/>
      <c r="N24" s="81"/>
    </row>
  </sheetData>
  <mergeCells count="38">
    <mergeCell ref="M19:M20"/>
    <mergeCell ref="N17:N18"/>
    <mergeCell ref="B15:C16"/>
    <mergeCell ref="B17:C18"/>
    <mergeCell ref="N19:N20"/>
    <mergeCell ref="A21:A22"/>
    <mergeCell ref="J21:J22"/>
    <mergeCell ref="K21:K22"/>
    <mergeCell ref="L21:L22"/>
    <mergeCell ref="M21:M22"/>
    <mergeCell ref="N21:N22"/>
    <mergeCell ref="B19:C20"/>
    <mergeCell ref="B21:C22"/>
    <mergeCell ref="A19:A20"/>
    <mergeCell ref="J19:J20"/>
    <mergeCell ref="K19:K20"/>
    <mergeCell ref="L19:L20"/>
    <mergeCell ref="A17:A18"/>
    <mergeCell ref="J17:J18"/>
    <mergeCell ref="K17:K18"/>
    <mergeCell ref="L17:L18"/>
    <mergeCell ref="M17:M18"/>
    <mergeCell ref="I3:N3"/>
    <mergeCell ref="C6:J6"/>
    <mergeCell ref="B13:C13"/>
    <mergeCell ref="A23:A24"/>
    <mergeCell ref="J23:J24"/>
    <mergeCell ref="K23:K24"/>
    <mergeCell ref="L23:L24"/>
    <mergeCell ref="M23:M24"/>
    <mergeCell ref="N23:N24"/>
    <mergeCell ref="B23:C24"/>
    <mergeCell ref="A15:A16"/>
    <mergeCell ref="J15:J16"/>
    <mergeCell ref="K15:K16"/>
    <mergeCell ref="L15:L16"/>
    <mergeCell ref="M15:M16"/>
    <mergeCell ref="N15:N16"/>
  </mergeCells>
  <pageMargins left="0.51181102362204722" right="0.51181102362204722" top="0.39370078740157483" bottom="0.39370078740157483" header="0.31496062992125984" footer="0.31496062992125984"/>
  <pageSetup paperSize="9" scale="40" fitToHeight="0" orientation="landscape" r:id="rId1"/>
  <headerFooter differentOddEven="1">
    <oddFooter>&amp;R&amp;"Times New Roman,обычный"&amp;18&amp;[13</oddFooter>
    <evenFooter>&amp;R&amp;"Times New Roman,обычный"&amp;18&amp;[14</even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6"/>
  <sheetViews>
    <sheetView workbookViewId="0">
      <selection activeCell="F5" sqref="F5"/>
    </sheetView>
  </sheetViews>
  <sheetFormatPr defaultRowHeight="15" x14ac:dyDescent="0.25"/>
  <cols>
    <col min="2" max="2" width="12.42578125" bestFit="1" customWidth="1"/>
    <col min="3" max="3" width="12.140625" bestFit="1" customWidth="1"/>
    <col min="4" max="5" width="12.42578125" bestFit="1" customWidth="1"/>
    <col min="6" max="6" width="11.42578125" bestFit="1" customWidth="1"/>
  </cols>
  <sheetData>
    <row r="1" spans="1:6" x14ac:dyDescent="0.25">
      <c r="A1" s="1"/>
      <c r="B1" s="1" t="s">
        <v>14</v>
      </c>
      <c r="C1" s="1" t="s">
        <v>15</v>
      </c>
      <c r="D1" s="1" t="s">
        <v>13</v>
      </c>
      <c r="E1" s="1" t="s">
        <v>16</v>
      </c>
      <c r="F1" s="1" t="s">
        <v>17</v>
      </c>
    </row>
    <row r="2" spans="1:6" ht="15.75" x14ac:dyDescent="0.25">
      <c r="A2" s="1" t="s">
        <v>11</v>
      </c>
      <c r="B2" s="3"/>
      <c r="C2" s="2"/>
      <c r="D2" s="4"/>
      <c r="E2" s="2"/>
      <c r="F2" s="2"/>
    </row>
    <row r="3" spans="1:6" x14ac:dyDescent="0.25">
      <c r="A3" s="1" t="s">
        <v>12</v>
      </c>
      <c r="B3" s="2"/>
      <c r="C3" s="2"/>
      <c r="D3" s="2"/>
      <c r="E3" s="2"/>
      <c r="F3" s="2"/>
    </row>
    <row r="4" spans="1:6" x14ac:dyDescent="0.25">
      <c r="A4" s="1" t="s">
        <v>18</v>
      </c>
      <c r="B4" s="2"/>
      <c r="C4" s="2"/>
      <c r="D4" s="2"/>
      <c r="E4" s="2"/>
      <c r="F4" s="2"/>
    </row>
    <row r="5" spans="1:6" x14ac:dyDescent="0.25">
      <c r="A5" s="1" t="s">
        <v>11</v>
      </c>
      <c r="B5" s="2"/>
      <c r="C5" s="2"/>
      <c r="D5" s="2"/>
      <c r="E5" s="2"/>
      <c r="F5" s="2"/>
    </row>
    <row r="6" spans="1:6" x14ac:dyDescent="0.25">
      <c r="A6" s="1"/>
      <c r="B6" s="2"/>
      <c r="C6" s="2"/>
      <c r="D6" s="2"/>
      <c r="E6" s="2"/>
      <c r="F6" s="2"/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Лист1</vt:lpstr>
      <vt:lpstr>Лист2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Скрябина Евгения Николаевна</dc:creator>
  <cp:lastModifiedBy>Хасуева Гулишат Пахрудиновна</cp:lastModifiedBy>
  <cp:lastPrinted>2023-01-13T12:07:26Z</cp:lastPrinted>
  <dcterms:created xsi:type="dcterms:W3CDTF">2019-05-14T07:45:18Z</dcterms:created>
  <dcterms:modified xsi:type="dcterms:W3CDTF">2023-03-02T14:21:09Z</dcterms:modified>
</cp:coreProperties>
</file>